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209e13343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права" sheetId="1" r:id="R37f107c4ff0145ba"/>
    <x:sheet xmlns:r="http://schemas.openxmlformats.org/officeDocument/2006/relationships" name="Еталон" sheetId="2" r:id="R0124292acf8643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0"/>
      <x:color rgb="FF1F2937"/>
      <x:name val="Arial"/>
    </x:font>
    <x:font>
      <x:b/>
      <x:sz val="15"/>
      <x:color rgb="FF1F4E78"/>
      <x:name val="Arial"/>
    </x:font>
    <x:font>
      <x:b/>
      <x:sz val="10"/>
      <x:color rgb="FF1F4E78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3F8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F7FAFC"/>
      </x:patternFill>
    </x:fill>
  </x:fills>
  <x:borders count="12">
    <x:border/>
    <x:border>
      <x:bottom style="thin">
        <x:color rgb="FF1F4E78"/>
      </x:bottom>
    </x:border>
    <x:border>
      <x:left style="thin">
        <x:color rgb="FFB8C4CE"/>
      </x:left>
      <x:right style="thin">
        <x:color rgb="FFB8C4CE"/>
      </x:right>
      <x:top style="thin">
        <x:color rgb="FFB8C4CE"/>
      </x:top>
      <x:bottom style="thin">
        <x:color rgb="FFB8C4CE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B8C4CE"/>
      </x:bottom>
    </x:border>
    <x:border>
      <x:top style="thin">
        <x:color rgb="FFB8C4CE"/>
      </x:top>
      <x:bottom style="thin">
        <x:color rgb="FFB8C4CE"/>
      </x:bottom>
    </x:border>
    <x:border>
      <x:left style="thin">
        <x:color rgb="FFB8C4CE"/>
      </x:left>
      <x:top style="thin">
        <x:color rgb="FFB8C4CE"/>
      </x:top>
    </x:border>
    <x:border>
      <x:right style="thin">
        <x:color rgb="FFB8C4CE"/>
      </x:right>
      <x:top style="thin">
        <x:color rgb="FFB8C4CE"/>
      </x:top>
    </x:border>
    <x:border>
      <x:left style="thin">
        <x:color rgb="FFB8C4CE"/>
      </x:left>
    </x:border>
    <x:border>
      <x:right style="thin">
        <x:color rgb="FFB8C4CE"/>
      </x:right>
    </x:border>
    <x:border>
      <x:left style="thin">
        <x:color rgb="FFB8C4CE"/>
      </x:left>
      <x:bottom style="thin">
        <x:color rgb="FFB8C4CE"/>
      </x:bottom>
    </x:border>
    <x:border>
      <x:right style="thin">
        <x:color rgb="FFB8C4CE"/>
      </x:right>
      <x:bottom style="thin">
        <x:color rgb="FFB8C4CE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/>
    </x:xf>
    <x:xf numFmtId="201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1" fontId="1" fillId="5" borderId="5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2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3" fillId="2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3" fillId="2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61B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769a076b94e04" /><Relationship Type="http://schemas.openxmlformats.org/officeDocument/2006/relationships/theme" Target="/xl/theme/theme1.xml" Id="R1f6719644c874efc" /><Relationship Type="http://schemas.openxmlformats.org/officeDocument/2006/relationships/sharedStrings" Target="/xl/sharedStrings.xml" Id="R3486f214550a494d" /><Relationship Type="http://schemas.openxmlformats.org/officeDocument/2006/relationships/worksheet" Target="/xl/worksheets/sheet1.xml" Id="R37f107c4ff0145ba" /><Relationship Type="http://schemas.openxmlformats.org/officeDocument/2006/relationships/worksheet" Target="/xl/worksheets/sheet2.xml" Id="R0124292acf864380" /></Relationships>
</file>

<file path=xl/tables/table1.xml><?xml version="1.0" encoding="utf-8"?>
<x:table xmlns:x="http://schemas.openxmlformats.org/spreadsheetml/2006/main" id="1" name="ReceivablesExercise" displayName="ReceivablesExercise" ref="A11:J16" headerRowCount="1" totalsRowCount="0" totalsRowShown="0">
  <x:tableColumns count="10">
    <x:tableColumn id="1" name="Рахунок"/>
    <x:tableColumn id="2" name="Контрагент"/>
    <x:tableColumn id="3" name="Дата рахунку"/>
    <x:tableColumn id="4" name="Строк оплати"/>
    <x:tableColumn id="5" name="Сума, грн"/>
    <x:tableColumn id="6" name="Сплачено, грн"/>
    <x:tableColumn id="7" name="Залишок, грн"/>
    <x:tableColumn id="8" name="Днів прострочення"/>
    <x:tableColumn id="9" name="Вікова група"/>
    <x:tableColumn id="10" name="Контроль да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5b69e5a9f4427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7" hidden="0" customWidth="1"/>
    <x:col min="9" max="9" width="18" hidden="0" customWidth="1"/>
    <x:col min="10" max="10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Вправа 3. Контроль дебіторської заборгованості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30" customHeight="1">
      <x:c r="A4" s="8" t="str">
        <x:v>Призначення</x:v>
      </x:c>
      <x:c r="B4" s="9" t="str">
        <x:v>Розрахувати залишок, дні прострочення, вікову групу й контрольний підсумок.</x:v>
      </x:c>
      <x:c r="C4" s="9"/>
      <x:c r="D4" s="9"/>
      <x:c r="E4" s="9"/>
      <x:c r="F4" s="9"/>
      <x:c r="G4" s="9"/>
      <x:c r="H4" s="9"/>
      <x:c r="I4" s="9"/>
      <x:c r="J4" s="9"/>
    </x:row>
    <x:row r="5" ht="30" customHeight="1">
      <x:c r="A5" s="8" t="str">
        <x:v>Сумісність</x:v>
      </x:c>
      <x:c r="B5" s="9" t="str">
        <x:v>За набором функцій: Excel 2016 і новіші. Перерахунок перевірено в установленому Excel 16.0.</x:v>
      </x:c>
      <x:c r="C5" s="9"/>
      <x:c r="D5" s="9"/>
      <x:c r="E5" s="9"/>
      <x:c r="F5" s="9"/>
      <x:c r="G5" s="9"/>
      <x:c r="H5" s="9"/>
      <x:c r="I5" s="9"/>
      <x:c r="J5" s="9"/>
    </x:row>
    <x:row r="6" ht="30" customHeight="1">
      <x:c r="A6" s="8" t="str">
        <x:v>Вхідні колонки</x:v>
      </x:c>
      <x:c r="B6" s="9" t="str">
        <x:v>Рахунок, контрагент, дата рахунку, строк оплати, сума, сплачено.</x:v>
      </x:c>
      <x:c r="C6" s="9"/>
      <x:c r="D6" s="9"/>
      <x:c r="E6" s="9"/>
      <x:c r="F6" s="9"/>
      <x:c r="G6" s="9"/>
      <x:c r="H6" s="9"/>
      <x:c r="I6" s="9"/>
      <x:c r="J6" s="9"/>
    </x:row>
    <x:row r="7" ht="30" customHeight="1">
      <x:c r="A7" s="8" t="str">
        <x:v>Контрольний результат</x:v>
      </x:c>
      <x:c r="B7" s="9" t="str">
        <x:v>Залишок 28 500,00 грн і 1 помилка дат.</x:v>
      </x:c>
      <x:c r="C7" s="9"/>
      <x:c r="D7" s="9"/>
      <x:c r="E7" s="9"/>
      <x:c r="F7" s="9"/>
      <x:c r="G7" s="9"/>
      <x:c r="H7" s="9"/>
      <x:c r="I7" s="9"/>
      <x:c r="J7" s="9"/>
    </x:row>
    <x:row r="8" ht="30" customHeight="1">
      <x:c r="A8" s="8" t="str">
        <x:v>Навмисна проблема</x:v>
      </x:c>
      <x:c r="B8" s="9" t="str">
        <x:v>В одному рядку строк оплати раніший за дату рахунку.</x:v>
      </x:c>
      <x:c r="C8" s="9"/>
      <x:c r="D8" s="9"/>
      <x:c r="E8" s="9"/>
      <x:c r="F8" s="9"/>
      <x:c r="G8" s="9"/>
      <x:c r="H8" s="9"/>
      <x:c r="I8" s="9"/>
      <x:c r="J8" s="9"/>
    </x:row>
    <x:row r="9" ht="30" customHeight="1">
      <x:c r="A9" s="8" t="str">
        <x:v>Обмеження</x:v>
      </x:c>
      <x:c r="B9" s="9" t="str">
        <x:v>Усі дані вигадані. Без VBA, зовнішніх підключень, персональних даних і прихованих макросів.</x:v>
      </x:c>
      <x:c r="C9" s="9"/>
      <x:c r="D9" s="9"/>
      <x:c r="E9" s="9"/>
      <x:c r="F9" s="9"/>
      <x:c r="G9" s="9"/>
      <x:c r="H9" s="9"/>
      <x:c r="I9" s="9"/>
      <x:c r="J9" s="9"/>
    </x:row>
    <x:row r="10">
      <x:c r="A10" s="2" t="str">
        <x:v>Дата контролю</x:v>
      </x:c>
      <x:c r="B10" s="15" t="n">
        <x:v>46295</x:v>
      </x:c>
      <x:c r="C10" s="2" t="str">
        <x:v>Залишок, грн</x:v>
      </x:c>
      <x:c r="D10" s="2" t="n">
        <x:f>SUM(G12:G16)</x:f>
        <x:v>28500</x:v>
      </x:c>
      <x:c r="E10" s="2" t="str">
        <x:v>Помилки дат</x:v>
      </x:c>
      <x:c r="F10" s="2" t="n">
        <x:f>COUNTIFS(J12:J16,"ПОМИЛКА ДАТИ")</x:f>
        <x:v>1</x:v>
      </x:c>
      <x:c r="G10" s="2"/>
      <x:c r="H10" s="2"/>
      <x:c r="I10" s="2"/>
      <x:c r="J10" s="2"/>
    </x:row>
    <x:row r="11" ht="36" customHeight="1">
      <x:c r="A11" s="14" t="str">
        <x:v>Рахунок</x:v>
      </x:c>
      <x:c r="B11" s="14" t="str">
        <x:v>Контрагент</x:v>
      </x:c>
      <x:c r="C11" s="14" t="str">
        <x:v>Дата рахунку</x:v>
      </x:c>
      <x:c r="D11" s="14" t="str">
        <x:v>Строк оплати</x:v>
      </x:c>
      <x:c r="E11" s="14" t="str">
        <x:v>Сума, грн</x:v>
      </x:c>
      <x:c r="F11" s="14" t="str">
        <x:v>Сплачено, грн</x:v>
      </x:c>
      <x:c r="G11" s="14" t="str">
        <x:v>Залишок, грн</x:v>
      </x:c>
      <x:c r="H11" s="14" t="str">
        <x:v>Днів прострочення</x:v>
      </x:c>
      <x:c r="I11" s="14" t="str">
        <x:v>Вікова група</x:v>
      </x:c>
      <x:c r="J11" s="14" t="str">
        <x:v>Контроль дат</x:v>
      </x:c>
    </x:row>
    <x:row r="12" ht="22" customHeight="1">
      <x:c r="A12" s="23" t="str">
        <x:v>AR-001</x:v>
      </x:c>
      <x:c r="B12" s="23" t="str">
        <x:v>Покупець А</x:v>
      </x:c>
      <x:c r="C12" s="24" t="n">
        <x:v>46235</x:v>
      </x:c>
      <x:c r="D12" s="24" t="n">
        <x:v>46265</x:v>
      </x:c>
      <x:c r="E12" s="25" t="n">
        <x:v>12000</x:v>
      </x:c>
      <x:c r="F12" s="25" t="n">
        <x:v>2000</x:v>
      </x:c>
      <x:c r="G12" s="29" t="n">
        <x:f>E12-F12</x:f>
        <x:v>10000</x:v>
      </x:c>
      <x:c r="H12" s="30" t="n">
        <x:f>IF(G12=0,0,MAX(0,$B$10-D12))</x:f>
        <x:v>30</x:v>
      </x:c>
      <x:c r="I12" s="30" t="str">
        <x:f>IF(G12=0,"Закрито",IF(D12&gt;$B$10,"Не настав строк",IF(H12&lt;=30,"1–30 днів",IF(H12&lt;=60,"31–60 днів",IF(H12&lt;=90,"61–90 днів","Понад 90 днів")))))</x:f>
        <x:v>1–30 днів</x:v>
      </x:c>
      <x:c r="J12" s="30" t="str">
        <x:f>IF(D12&lt;C12,"ПОМИЛКА ДАТИ","")</x:f>
      </x:c>
    </x:row>
    <x:row r="13" ht="22" customHeight="1">
      <x:c r="A13" s="26" t="str">
        <x:v>AR-002</x:v>
      </x:c>
      <x:c r="B13" s="26" t="str">
        <x:v>Покупець Б</x:v>
      </x:c>
      <x:c r="C13" s="27" t="n">
        <x:v>46204</x:v>
      </x:c>
      <x:c r="D13" s="27" t="n">
        <x:v>46234</x:v>
      </x:c>
      <x:c r="E13" s="28" t="n">
        <x:v>8000</x:v>
      </x:c>
      <x:c r="F13" s="28" t="n">
        <x:v>0</x:v>
      </x:c>
      <x:c r="G13" s="31" t="n">
        <x:f>E13-F13</x:f>
        <x:v>8000</x:v>
      </x:c>
      <x:c r="H13" s="32" t="n">
        <x:f>IF(G13=0,0,MAX(0,$B$10-D13))</x:f>
        <x:v>61</x:v>
      </x:c>
      <x:c r="I13" s="32" t="str">
        <x:f>IF(G13=0,"Закрито",IF(D13&gt;$B$10,"Не настав строк",IF(H13&lt;=30,"1–30 днів",IF(H13&lt;=60,"31–60 днів",IF(H13&lt;=90,"61–90 днів","Понад 90 днів")))))</x:f>
        <x:v>61–90 днів</x:v>
      </x:c>
      <x:c r="J13" s="32" t="str">
        <x:f>IF(D13&lt;C13,"ПОМИЛКА ДАТИ","")</x:f>
      </x:c>
    </x:row>
    <x:row r="14" ht="22" customHeight="1">
      <x:c r="A14" s="26" t="str">
        <x:v>AR-003</x:v>
      </x:c>
      <x:c r="B14" s="26" t="str">
        <x:v>Покупець В</x:v>
      </x:c>
      <x:c r="C14" s="27" t="n">
        <x:v>46275</x:v>
      </x:c>
      <x:c r="D14" s="27" t="n">
        <x:v>46305</x:v>
      </x:c>
      <x:c r="E14" s="28" t="n">
        <x:v>6000</x:v>
      </x:c>
      <x:c r="F14" s="28" t="n">
        <x:v>0</x:v>
      </x:c>
      <x:c r="G14" s="31" t="n">
        <x:f>E14-F14</x:f>
        <x:v>6000</x:v>
      </x:c>
      <x:c r="H14" s="32" t="n">
        <x:f>IF(G14=0,0,MAX(0,$B$10-D14))</x:f>
        <x:v>0</x:v>
      </x:c>
      <x:c r="I14" s="32" t="str">
        <x:f>IF(G14=0,"Закрито",IF(D14&gt;$B$10,"Не настав строк",IF(H14&lt;=30,"1–30 днів",IF(H14&lt;=60,"31–60 днів",IF(H14&lt;=90,"61–90 днів","Понад 90 днів")))))</x:f>
        <x:v>Не настав строк</x:v>
      </x:c>
      <x:c r="J14" s="32" t="str">
        <x:f>IF(D14&lt;C14,"ПОМИЛКА ДАТИ","")</x:f>
      </x:c>
    </x:row>
    <x:row r="15" ht="22" customHeight="1">
      <x:c r="A15" s="26" t="str">
        <x:v>AR-004</x:v>
      </x:c>
      <x:c r="B15" s="26" t="str">
        <x:v>Покупець Г</x:v>
      </x:c>
      <x:c r="C15" s="27" t="n">
        <x:v>46280</x:v>
      </x:c>
      <x:c r="D15" s="27" t="n">
        <x:v>46270</x:v>
      </x:c>
      <x:c r="E15" s="28" t="n">
        <x:v>4500</x:v>
      </x:c>
      <x:c r="F15" s="28" t="n">
        <x:v>0</x:v>
      </x:c>
      <x:c r="G15" s="31" t="n">
        <x:f>E15-F15</x:f>
        <x:v>4500</x:v>
      </x:c>
      <x:c r="H15" s="32" t="n">
        <x:f>IF(G15=0,0,MAX(0,$B$10-D15))</x:f>
        <x:v>25</x:v>
      </x:c>
      <x:c r="I15" s="32" t="str">
        <x:f>IF(G15=0,"Закрито",IF(D15&gt;$B$10,"Не настав строк",IF(H15&lt;=30,"1–30 днів",IF(H15&lt;=60,"31–60 днів",IF(H15&lt;=90,"61–90 днів","Понад 90 днів")))))</x:f>
        <x:v>1–30 днів</x:v>
      </x:c>
      <x:c r="J15" s="32" t="str">
        <x:f>IF(D15&lt;C15,"ПОМИЛКА ДАТИ","")</x:f>
        <x:v>ПОМИЛКА ДАТИ</x:v>
      </x:c>
    </x:row>
    <x:row r="16" ht="22" customHeight="1">
      <x:c r="A16" s="26" t="str">
        <x:v>AR-005</x:v>
      </x:c>
      <x:c r="B16" s="26" t="str">
        <x:v>Покупець Д</x:v>
      </x:c>
      <x:c r="C16" s="27" t="n">
        <x:v>46249</x:v>
      </x:c>
      <x:c r="D16" s="27" t="n">
        <x:v>46279</x:v>
      </x:c>
      <x:c r="E16" s="28" t="n">
        <x:v>3000</x:v>
      </x:c>
      <x:c r="F16" s="28" t="n">
        <x:v>3000</x:v>
      </x:c>
      <x:c r="G16" s="31" t="n">
        <x:f>E16-F16</x:f>
        <x:v>0</x:v>
      </x:c>
      <x:c r="H16" s="32" t="n">
        <x:f>IF(G16=0,0,MAX(0,$B$10-D16))</x:f>
        <x:v>0</x:v>
      </x:c>
      <x:c r="I16" s="32" t="str">
        <x:f>IF(G16=0,"Закрито",IF(D16&gt;$B$10,"Не настав строк",IF(H16&lt;=30,"1–30 днів",IF(H16&lt;=60,"31–60 днів",IF(H16&lt;=90,"61–90 днів","Понад 90 днів")))))</x:f>
        <x:v>Закрито</x:v>
      </x:c>
      <x:c r="J16" s="32" t="str">
        <x:f>IF(D16&lt;C16,"ПОМИЛКА ДАТИ","")</x:f>
      </x:c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</x:sheetData>
  <x:mergeCells>
    <x:mergeCell ref="B4:J4"/>
    <x:mergeCell ref="B5:J5"/>
    <x:mergeCell ref="B6:J6"/>
    <x:mergeCell ref="B7:J7"/>
    <x:mergeCell ref="B8:J8"/>
    <x:mergeCell ref="B9:J9"/>
  </x:mergeCells>
  <x:conditionalFormatting sqref="J12:J16">
    <x:cfRule type="containsText" dxfId="0" priority="1" operator="containsText" text="ПОМИЛКА"/>
  </x:conditionalFormatting>
  <x:pageMargins left="0.7" right="0.7" top="0.75" bottom="0.75" header="0.3" footer="0.3"/>
  <x:tableParts count="1">
    <x:tablePart xmlns:r="http://schemas.openxmlformats.org/officeDocument/2006/relationships" r:id="R635b69e5a9f4427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8" hidden="0" customWidth="1"/>
  </x:cols>
  <x:sheetData>
    <x:row r="1">
      <x:c r="A1" s="2"/>
      <x:c r="B1" s="2"/>
    </x:row>
    <x:row r="2">
      <x:c r="A2" s="33" t="str">
        <x:v>Паспорт шаблону: дебіторка</x:v>
      </x:c>
      <x:c r="B2" s="4"/>
    </x:row>
    <x:row r="3">
      <x:c r="A3" s="2"/>
      <x:c r="B3" s="2"/>
    </x:row>
    <x:row r="4">
      <x:c r="A4" s="34" t="str">
        <x:v>Вхідні колонки</x:v>
      </x:c>
      <x:c r="B4" s="40" t="str">
        <x:v>Рахунок / контрагент / дата рахунку / строк оплати / сума / сплачено</x:v>
      </x:c>
    </x:row>
    <x:row r="5">
      <x:c r="A5" s="36" t="str">
        <x:v>Формула</x:v>
      </x:c>
      <x:c r="B5" s="41" t="str">
        <x:v>Залишок = сума − сплачено; дні через MAX; вікова група через вкладені IF; контроль дат через порівняння строку з датою рахунку.</x:v>
      </x:c>
    </x:row>
    <x:row r="6">
      <x:c r="A6" s="36" t="str">
        <x:v>Контроль</x:v>
      </x:c>
      <x:c r="B6" s="41" t="str">
        <x:v>SUM залишків — 28 500,00 грн; COUNTIFS помилок дат — 1.</x:v>
      </x:c>
    </x:row>
    <x:row r="7">
      <x:c r="A7" s="36" t="str">
        <x:v>Обмеження</x:v>
      </x:c>
      <x:c r="B7" s="41" t="str">
        <x:v>Не враховує валюту, кредит-ноти, часткове закриття кількома платежами й правила резерву сумнівних боргів.</x:v>
      </x:c>
    </x:row>
    <x:row r="8">
      <x:c r="A8" s="38" t="str">
        <x:v>Ознака помилки</x:v>
      </x:c>
      <x:c r="B8" s="42" t="str">
        <x:v>AR-004 має «ПОМИЛКА ДАТИ», бо 05.09.2026 раніше за 15.09.2026.</x:v>
      </x:c>
    </x:row>
    <x:row r="9">
      <x:c r="A9" s="2"/>
      <x:c r="B9" s="2"/>
    </x:row>
    <x:row r="10" ht="36" customHeight="1">
      <x:c r="A10" s="14" t="str">
        <x:v>Еталон перевірки</x:v>
      </x:c>
      <x:c r="B10" s="14" t="str">
        <x:v>Очікуване значення</x:v>
      </x:c>
    </x:row>
    <x:row r="11" ht="22" customHeight="1">
      <x:c r="A11" s="17" t="str">
        <x:v>Помилковий рядок</x:v>
      </x:c>
      <x:c r="B11" s="17" t="str">
        <x:v>AR-004</x:v>
      </x:c>
    </x:row>
    <x:row r="12" ht="22" customHeight="1">
      <x:c r="A12" s="20" t="str">
        <x:v>Контрольний залишок</x:v>
      </x:c>
      <x:c r="B12" s="20" t="n">
        <x:v>28500</x:v>
      </x:c>
    </x:row>
    <x:row r="13" ht="22" customHeight="1">
      <x:c r="A13" s="20" t="str">
        <x:v>Кількість помилок дат</x:v>
      </x:c>
      <x:c r="B13" s="20" t="n">
        <x:v>1</x:v>
      </x:c>
    </x:row>
    <x:row r="14">
      <x:c r="A14" s="2"/>
      <x:c r="B14" s="2"/>
    </x:row>
    <x:row r="15">
      <x:c r="A15" s="2"/>
      <x:c r="B15" s="2"/>
    </x:row>
  </x:sheetData>
  <x:pageMargins left="0.7" right="0.7" top="0.75" bottom="0.75" header="0.3" footer="0.3"/>
</x:worksheet>
</file>